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LVADOR\Luau Bom D+\"/>
    </mc:Choice>
  </mc:AlternateContent>
  <bookViews>
    <workbookView xWindow="0" yWindow="0" windowWidth="23040" windowHeight="9192" tabRatio="664"/>
  </bookViews>
  <sheets>
    <sheet name="COTA OURO" sheetId="8" r:id="rId1"/>
    <sheet name="COTA PRATA" sheetId="9" r:id="rId2"/>
    <sheet name="COTA BRONZE" sheetId="10" r:id="rId3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</workbook>
</file>

<file path=xl/calcChain.xml><?xml version="1.0" encoding="utf-8"?>
<calcChain xmlns="http://schemas.openxmlformats.org/spreadsheetml/2006/main">
  <c r="J12" i="10" l="1"/>
  <c r="J14" i="10" s="1"/>
  <c r="J11" i="10"/>
  <c r="G12" i="10"/>
  <c r="J9" i="8"/>
  <c r="J14" i="8"/>
  <c r="J12" i="8"/>
  <c r="K12" i="8" s="1"/>
  <c r="K15" i="8" s="1"/>
  <c r="K17" i="8" s="1"/>
  <c r="J11" i="8"/>
  <c r="J10" i="8"/>
  <c r="J15" i="8" s="1"/>
  <c r="J17" i="8" s="1"/>
  <c r="G15" i="8"/>
  <c r="J13" i="9"/>
  <c r="J10" i="10"/>
  <c r="J9" i="10"/>
  <c r="G14" i="9"/>
  <c r="J11" i="9"/>
  <c r="J13" i="8"/>
  <c r="J12" i="9"/>
  <c r="J10" i="9"/>
  <c r="J9" i="9"/>
  <c r="J14" i="9" s="1"/>
  <c r="J16" i="9" s="1"/>
</calcChain>
</file>

<file path=xl/sharedStrings.xml><?xml version="1.0" encoding="utf-8"?>
<sst xmlns="http://schemas.openxmlformats.org/spreadsheetml/2006/main" count="110" uniqueCount="39">
  <si>
    <t>PROGRAMA</t>
  </si>
  <si>
    <t>CONVERSÃO</t>
  </si>
  <si>
    <t>R$
UNITÁRIO</t>
  </si>
  <si>
    <t>R$
TOTAL</t>
  </si>
  <si>
    <t>PERÍODO</t>
  </si>
  <si>
    <t>ESQUEMA COMERCIAL POR PROGRAMA</t>
  </si>
  <si>
    <t>Nº DE INSERÇÕES NO PERÍODO</t>
  </si>
  <si>
    <t>Emissora</t>
  </si>
  <si>
    <t>Evento:</t>
  </si>
  <si>
    <t>Período:</t>
  </si>
  <si>
    <t>SECUNDAGEM</t>
  </si>
  <si>
    <t>Praça:</t>
  </si>
  <si>
    <t>5"</t>
  </si>
  <si>
    <t>RecordTV Itapoan</t>
  </si>
  <si>
    <t xml:space="preserve">Assinatura de 5” nas chamadas </t>
  </si>
  <si>
    <t>30"</t>
  </si>
  <si>
    <t>Patrocínio - abt/enc</t>
  </si>
  <si>
    <t>60"</t>
  </si>
  <si>
    <t>Merchandising</t>
  </si>
  <si>
    <t xml:space="preserve">Insert Master </t>
  </si>
  <si>
    <t>10"</t>
  </si>
  <si>
    <t>Break no Conteúdo</t>
  </si>
  <si>
    <t>Dezembro</t>
  </si>
  <si>
    <t xml:space="preserve">Comercial </t>
  </si>
  <si>
    <t>Desconto</t>
  </si>
  <si>
    <t>Total negociado</t>
  </si>
  <si>
    <t>Vaçlor de Cachê (valor bruto negociado)</t>
  </si>
  <si>
    <t>O Valor das entregas comerciais para o programa Luau Bom D+ correspondem ao mesmo valor do programa Balanço Geral Edição de Sábado.</t>
  </si>
  <si>
    <t>Rotativa na programação</t>
  </si>
  <si>
    <t>Luau Bom D+</t>
  </si>
  <si>
    <t>Total Dac Negociado</t>
  </si>
  <si>
    <t>ENTREGA COMERCIAL TV  2023 - LUAU BOM D+</t>
  </si>
  <si>
    <t xml:space="preserve">
COTA OURO:
Valores referentes à tabela de preços de Outubro de 2023. 
Valor de DAC não está incluso na proposta.
</t>
  </si>
  <si>
    <t xml:space="preserve">COTA PRATA:
Valores referentes à tabela de preços de Outubro 2023
</t>
  </si>
  <si>
    <t xml:space="preserve">
Valores referentes à tabela de preços de Outubro de 2023. 
</t>
  </si>
  <si>
    <t>Luau Bom D+ 2024</t>
  </si>
  <si>
    <t>Comercial</t>
  </si>
  <si>
    <t>Salvador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</si>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</sst>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2" applyFont="1" applyAlignment="1">
      <alignment vertical="center"/>
    </xf>
    <xf numFmtId="165" fontId="4" fillId="2" borderId="7" xfId="5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0" fontId="6" fillId="4" borderId="0" xfId="2" quotePrefix="1" applyNumberFormat="1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left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3" fillId="4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" vertical="center"/>
    </xf>
    <xf numFmtId="4" fontId="8" fillId="4" borderId="0" xfId="5" applyNumberFormat="1" applyFont="1" applyFill="1" applyBorder="1" applyAlignment="1">
      <alignment horizontal="center" vertical="center"/>
    </xf>
    <xf numFmtId="4" fontId="6" fillId="4" borderId="0" xfId="5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" fontId="11" fillId="0" borderId="0" xfId="5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165" fontId="6" fillId="4" borderId="11" xfId="5" applyFont="1" applyFill="1" applyBorder="1" applyAlignment="1">
      <alignment vertical="center" wrapText="1"/>
    </xf>
    <xf numFmtId="165" fontId="6" fillId="4" borderId="12" xfId="5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4" borderId="9" xfId="2" applyFont="1" applyFill="1" applyBorder="1" applyAlignment="1">
      <alignment horizontal="center" vertical="center" wrapText="1"/>
    </xf>
    <xf numFmtId="3" fontId="6" fillId="4" borderId="9" xfId="2" applyNumberFormat="1" applyFont="1" applyFill="1" applyBorder="1" applyAlignment="1">
      <alignment horizontal="center" vertical="center" wrapText="1"/>
    </xf>
    <xf numFmtId="165" fontId="6" fillId="4" borderId="13" xfId="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/>
    </xf>
    <xf numFmtId="43" fontId="3" fillId="0" borderId="0" xfId="2" applyNumberFormat="1" applyFont="1" applyAlignment="1">
      <alignment vertical="center"/>
    </xf>
    <xf numFmtId="165" fontId="6" fillId="4" borderId="0" xfId="5" applyFont="1" applyFill="1" applyBorder="1" applyAlignment="1">
      <alignment horizontal="left" vertical="center"/>
    </xf>
    <xf numFmtId="165" fontId="6" fillId="4" borderId="0" xfId="5" applyFont="1" applyFill="1" applyBorder="1" applyAlignment="1">
      <alignment vertical="center"/>
    </xf>
    <xf numFmtId="164" fontId="12" fillId="4" borderId="0" xfId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" fontId="11" fillId="3" borderId="0" xfId="5" applyNumberFormat="1" applyFont="1" applyFill="1" applyBorder="1" applyAlignment="1">
      <alignment horizontal="center" vertical="center"/>
    </xf>
    <xf numFmtId="4" fontId="11" fillId="0" borderId="1" xfId="5" applyNumberFormat="1" applyFont="1" applyBorder="1" applyAlignment="1">
      <alignment horizontal="center" vertical="center"/>
    </xf>
    <xf numFmtId="164" fontId="14" fillId="4" borderId="1" xfId="1" applyFont="1" applyFill="1" applyBorder="1" applyAlignment="1">
      <alignment horizontal="center" vertical="center"/>
    </xf>
    <xf numFmtId="9" fontId="15" fillId="4" borderId="1" xfId="4" applyFont="1" applyFill="1" applyBorder="1" applyAlignment="1">
      <alignment horizontal="center" vertical="center"/>
    </xf>
    <xf numFmtId="4" fontId="12" fillId="5" borderId="1" xfId="5" applyNumberFormat="1" applyFont="1" applyFill="1" applyBorder="1" applyAlignment="1">
      <alignment horizontal="center" vertical="center"/>
    </xf>
    <xf numFmtId="164" fontId="12" fillId="6" borderId="0" xfId="1" applyFont="1" applyFill="1" applyBorder="1" applyAlignment="1">
      <alignment horizontal="center" vertical="center"/>
    </xf>
    <xf numFmtId="165" fontId="6" fillId="4" borderId="0" xfId="5" applyFont="1" applyFill="1" applyBorder="1" applyAlignment="1">
      <alignment horizontal="left" vertical="center"/>
    </xf>
    <xf numFmtId="164" fontId="6" fillId="4" borderId="9" xfId="1" applyFont="1" applyFill="1" applyBorder="1" applyAlignment="1">
      <alignment horizontal="center" vertical="center" wrapText="1"/>
    </xf>
    <xf numFmtId="164" fontId="6" fillId="4" borderId="9" xfId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4" fontId="6" fillId="4" borderId="14" xfId="5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6" borderId="0" xfId="0" applyFont="1" applyFill="1" applyAlignment="1">
      <alignment vertical="center"/>
    </xf>
    <xf numFmtId="164" fontId="3" fillId="0" borderId="1" xfId="1" applyFont="1" applyBorder="1" applyAlignment="1">
      <alignment vertical="center"/>
    </xf>
    <xf numFmtId="164" fontId="16" fillId="6" borderId="1" xfId="1" applyFont="1" applyFill="1" applyBorder="1" applyAlignment="1">
      <alignment vertical="center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4" fontId="6" fillId="4" borderId="1" xfId="5" applyNumberFormat="1" applyFont="1" applyFill="1" applyBorder="1" applyAlignment="1">
      <alignment horizontal="center" vertical="center"/>
    </xf>
    <xf numFmtId="164" fontId="14" fillId="4" borderId="0" xfId="1" applyFont="1" applyFill="1" applyBorder="1" applyAlignment="1">
      <alignment horizontal="center" vertical="center"/>
    </xf>
    <xf numFmtId="4" fontId="12" fillId="4" borderId="0" xfId="5" applyNumberFormat="1" applyFont="1" applyFill="1" applyBorder="1" applyAlignment="1">
      <alignment horizontal="center" vertical="center"/>
    </xf>
    <xf numFmtId="0" fontId="17" fillId="7" borderId="1" xfId="2" applyFont="1" applyFill="1" applyBorder="1" applyAlignment="1">
      <alignment vertical="center"/>
    </xf>
    <xf numFmtId="43" fontId="18" fillId="3" borderId="1" xfId="2" applyNumberFormat="1" applyFont="1" applyFill="1" applyBorder="1" applyAlignment="1">
      <alignment vertical="center"/>
    </xf>
    <xf numFmtId="164" fontId="3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165" fontId="4" fillId="0" borderId="9" xfId="5" applyFont="1" applyBorder="1" applyAlignment="1">
      <alignment horizontal="left" vertical="center"/>
    </xf>
    <xf numFmtId="165" fontId="4" fillId="0" borderId="14" xfId="5" applyFont="1" applyBorder="1" applyAlignment="1">
      <alignment horizontal="left" vertical="center"/>
    </xf>
    <xf numFmtId="165" fontId="4" fillId="0" borderId="13" xfId="5" applyFont="1" applyBorder="1" applyAlignment="1">
      <alignment horizontal="left" vertical="center"/>
    </xf>
    <xf numFmtId="0" fontId="12" fillId="6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6" fillId="4" borderId="14" xfId="5" applyFont="1" applyFill="1" applyBorder="1" applyAlignment="1">
      <alignment vertical="center"/>
    </xf>
    <xf numFmtId="165" fontId="6" fillId="4" borderId="13" xfId="5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6" fillId="3" borderId="15" xfId="5" applyFont="1" applyFill="1" applyBorder="1" applyAlignment="1">
      <alignment horizontal="center" vertical="center"/>
    </xf>
    <xf numFmtId="165" fontId="6" fillId="3" borderId="0" xfId="5" applyFont="1" applyFill="1" applyBorder="1" applyAlignment="1">
      <alignment horizontal="center" vertical="center"/>
    </xf>
    <xf numFmtId="165" fontId="6" fillId="4" borderId="5" xfId="5" applyFont="1" applyFill="1" applyBorder="1" applyAlignment="1">
      <alignment horizontal="left" vertical="center" wrapText="1"/>
    </xf>
    <xf numFmtId="165" fontId="6" fillId="4" borderId="6" xfId="5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4" borderId="3" xfId="2" quotePrefix="1" applyNumberFormat="1" applyFont="1" applyFill="1" applyBorder="1" applyAlignment="1">
      <alignment horizontal="center" vertical="center" wrapText="1"/>
    </xf>
    <xf numFmtId="0" fontId="6" fillId="4" borderId="4" xfId="2" quotePrefix="1" applyNumberFormat="1" applyFont="1" applyFill="1" applyBorder="1" applyAlignment="1">
      <alignment horizontal="center" vertical="center" wrapText="1"/>
    </xf>
    <xf numFmtId="165" fontId="6" fillId="4" borderId="1" xfId="5" applyFont="1" applyFill="1" applyBorder="1" applyAlignment="1">
      <alignment vertical="center"/>
    </xf>
    <xf numFmtId="17" fontId="6" fillId="4" borderId="8" xfId="2" quotePrefix="1" applyNumberFormat="1" applyFont="1" applyFill="1" applyBorder="1" applyAlignment="1">
      <alignment horizontal="center" vertical="center" wrapText="1"/>
    </xf>
    <xf numFmtId="17" fontId="6" fillId="4" borderId="16" xfId="2" quotePrefix="1" applyNumberFormat="1" applyFont="1" applyFill="1" applyBorder="1" applyAlignment="1">
      <alignment horizontal="center" vertical="center" wrapText="1"/>
    </xf>
    <xf numFmtId="17" fontId="6" fillId="4" borderId="2" xfId="2" quotePrefix="1" applyNumberFormat="1" applyFont="1" applyFill="1" applyBorder="1" applyAlignment="1">
      <alignment horizontal="center" vertical="center" wrapText="1"/>
    </xf>
    <xf numFmtId="17" fontId="6" fillId="4" borderId="3" xfId="2" quotePrefix="1" applyNumberFormat="1" applyFont="1" applyFill="1" applyBorder="1" applyAlignment="1">
      <alignment horizontal="center" vertical="center" wrapText="1"/>
    </xf>
    <xf numFmtId="17" fontId="6" fillId="4" borderId="4" xfId="2" quotePrefix="1" applyNumberFormat="1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2" xfId="2"/>
    <cellStyle name="Normal 7" xfId="3"/>
    <cellStyle name="Porcentagem" xfId="4" builtinId="5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="87" zoomScaleNormal="87" workbookViewId="0"/>
  </sheetViews>
  <sheetFormatPr defaultColWidth="9.109375" defaultRowHeight="13.8" x14ac:dyDescent="0.25"/>
  <cols>
    <col min="1" max="1" width="3.5546875" style="3" customWidth="1"/>
    <col min="2" max="2" width="25.6640625" style="3" customWidth="1"/>
    <col min="3" max="3" width="22.44140625" style="3" customWidth="1"/>
    <col min="4" max="4" width="15.88671875" style="3" customWidth="1"/>
    <col min="5" max="5" width="36.33203125" style="3" bestFit="1" customWidth="1"/>
    <col min="6" max="6" width="14.5546875" style="3" customWidth="1"/>
    <col min="7" max="7" width="18.44140625" style="3" customWidth="1"/>
    <col min="8" max="8" width="12.6640625" style="3" customWidth="1"/>
    <col min="9" max="9" width="24.109375" style="3" customWidth="1"/>
    <col min="10" max="10" width="25.33203125" style="3" bestFit="1" customWidth="1"/>
    <col min="11" max="11" width="24.33203125" style="3" customWidth="1"/>
    <col min="12" max="12" width="17.109375" style="3" customWidth="1"/>
    <col min="13" max="13" width="11.33203125" style="3" bestFit="1" customWidth="1"/>
    <col min="14" max="16384" width="9.109375" style="3"/>
  </cols>
  <sheetData>
    <row r="1" spans="1:12" ht="15.75" customHeight="1" x14ac:dyDescent="0.25"/>
    <row r="2" spans="1:12" ht="20.100000000000001" customHeight="1" x14ac:dyDescent="0.25">
      <c r="B2" s="2" t="s">
        <v>7</v>
      </c>
      <c r="C2" s="69" t="s">
        <v>13</v>
      </c>
      <c r="D2" s="69"/>
    </row>
    <row r="3" spans="1:12" ht="20.100000000000001" customHeight="1" x14ac:dyDescent="0.25">
      <c r="B3" s="2" t="s">
        <v>11</v>
      </c>
      <c r="C3" s="69" t="s">
        <v>37</v>
      </c>
      <c r="D3" s="69"/>
    </row>
    <row r="4" spans="1:12" ht="20.100000000000001" customHeight="1" x14ac:dyDescent="0.25">
      <c r="B4" s="2" t="s">
        <v>8</v>
      </c>
      <c r="C4" s="70" t="s">
        <v>35</v>
      </c>
      <c r="D4" s="71"/>
    </row>
    <row r="5" spans="1:12" ht="20.100000000000001" customHeight="1" x14ac:dyDescent="0.25">
      <c r="B5" s="2" t="s">
        <v>9</v>
      </c>
      <c r="C5" s="70" t="s">
        <v>22</v>
      </c>
      <c r="D5" s="71"/>
      <c r="H5" s="29"/>
    </row>
    <row r="6" spans="1:12" ht="20.100000000000001" customHeight="1" x14ac:dyDescent="0.25"/>
    <row r="7" spans="1:12" s="9" customFormat="1" ht="21" x14ac:dyDescent="0.25">
      <c r="B7" s="72" t="s">
        <v>31</v>
      </c>
      <c r="C7" s="72"/>
      <c r="D7" s="72"/>
      <c r="E7" s="72"/>
      <c r="F7" s="72"/>
      <c r="G7" s="72"/>
      <c r="H7" s="72"/>
      <c r="I7" s="72"/>
      <c r="J7" s="72"/>
      <c r="K7" s="53"/>
    </row>
    <row r="8" spans="1:12" s="9" customFormat="1" ht="27.6" x14ac:dyDescent="0.25">
      <c r="B8" s="73" t="s">
        <v>0</v>
      </c>
      <c r="C8" s="74"/>
      <c r="D8" s="10" t="s">
        <v>4</v>
      </c>
      <c r="E8" s="10" t="s">
        <v>5</v>
      </c>
      <c r="F8" s="11" t="s">
        <v>10</v>
      </c>
      <c r="G8" s="12" t="s">
        <v>6</v>
      </c>
      <c r="H8" s="13" t="s">
        <v>1</v>
      </c>
      <c r="I8" s="10" t="s">
        <v>2</v>
      </c>
      <c r="J8" s="49" t="s">
        <v>3</v>
      </c>
      <c r="K8" s="49" t="s">
        <v>26</v>
      </c>
    </row>
    <row r="9" spans="1:12" s="9" customFormat="1" ht="16.5" customHeight="1" x14ac:dyDescent="0.25">
      <c r="B9" s="27" t="s">
        <v>28</v>
      </c>
      <c r="C9" s="28"/>
      <c r="D9" s="88">
        <v>45627</v>
      </c>
      <c r="E9" s="15" t="s">
        <v>14</v>
      </c>
      <c r="F9" s="16" t="s">
        <v>12</v>
      </c>
      <c r="G9" s="31">
        <v>64</v>
      </c>
      <c r="H9" s="16">
        <v>0.375</v>
      </c>
      <c r="I9" s="47">
        <v>13759.6</v>
      </c>
      <c r="J9" s="50">
        <f>I9*G9*H9</f>
        <v>330230.40000000002</v>
      </c>
      <c r="K9" s="51"/>
    </row>
    <row r="10" spans="1:12" s="1" customFormat="1" ht="17.25" customHeight="1" x14ac:dyDescent="0.25">
      <c r="A10" s="18"/>
      <c r="B10" s="75" t="s">
        <v>29</v>
      </c>
      <c r="C10" s="76"/>
      <c r="D10" s="89"/>
      <c r="E10" s="15" t="s">
        <v>19</v>
      </c>
      <c r="F10" s="26" t="s">
        <v>12</v>
      </c>
      <c r="G10" s="30">
        <v>4</v>
      </c>
      <c r="H10" s="26">
        <v>0.5</v>
      </c>
      <c r="I10" s="48">
        <v>5433</v>
      </c>
      <c r="J10" s="50">
        <f>G10*H10*I10</f>
        <v>10866</v>
      </c>
      <c r="K10" s="52"/>
    </row>
    <row r="11" spans="1:12" s="1" customFormat="1" ht="17.25" customHeight="1" x14ac:dyDescent="0.25">
      <c r="A11" s="18"/>
      <c r="B11" s="75" t="s">
        <v>29</v>
      </c>
      <c r="C11" s="76"/>
      <c r="D11" s="89"/>
      <c r="E11" s="15" t="s">
        <v>16</v>
      </c>
      <c r="F11" s="26" t="s">
        <v>12</v>
      </c>
      <c r="G11" s="30">
        <v>8</v>
      </c>
      <c r="H11" s="26">
        <v>0.375</v>
      </c>
      <c r="I11" s="48">
        <v>5433</v>
      </c>
      <c r="J11" s="50">
        <f>I11*H11*G11</f>
        <v>16299</v>
      </c>
      <c r="K11" s="52"/>
    </row>
    <row r="12" spans="1:12" s="1" customFormat="1" ht="17.25" customHeight="1" x14ac:dyDescent="0.25">
      <c r="A12" s="18"/>
      <c r="B12" s="75" t="s">
        <v>29</v>
      </c>
      <c r="C12" s="76"/>
      <c r="D12" s="89"/>
      <c r="E12" s="15" t="s">
        <v>18</v>
      </c>
      <c r="F12" s="26" t="s">
        <v>17</v>
      </c>
      <c r="G12" s="30">
        <v>4</v>
      </c>
      <c r="H12" s="26">
        <v>1</v>
      </c>
      <c r="I12" s="48">
        <v>13582</v>
      </c>
      <c r="J12" s="50">
        <f>G12*H12*I12</f>
        <v>54328</v>
      </c>
      <c r="K12" s="54">
        <f>J12*20%</f>
        <v>10865.6</v>
      </c>
      <c r="L12" s="67"/>
    </row>
    <row r="13" spans="1:12" s="1" customFormat="1" ht="17.25" customHeight="1" x14ac:dyDescent="0.25">
      <c r="A13" s="18"/>
      <c r="B13" s="75" t="s">
        <v>29</v>
      </c>
      <c r="C13" s="76"/>
      <c r="D13" s="89"/>
      <c r="E13" s="15" t="s">
        <v>21</v>
      </c>
      <c r="F13" s="26" t="s">
        <v>20</v>
      </c>
      <c r="G13" s="30">
        <v>4</v>
      </c>
      <c r="H13" s="26">
        <v>0.75</v>
      </c>
      <c r="I13" s="48">
        <v>5433</v>
      </c>
      <c r="J13" s="50">
        <f>G13*H13*I13</f>
        <v>16299</v>
      </c>
      <c r="K13" s="52"/>
      <c r="L13" s="34"/>
    </row>
    <row r="14" spans="1:12" s="1" customFormat="1" ht="17.25" customHeight="1" x14ac:dyDescent="0.25">
      <c r="A14" s="18"/>
      <c r="B14" s="27" t="s">
        <v>28</v>
      </c>
      <c r="C14" s="32"/>
      <c r="D14" s="89"/>
      <c r="E14" s="15" t="s">
        <v>23</v>
      </c>
      <c r="F14" s="26" t="s">
        <v>15</v>
      </c>
      <c r="G14" s="31">
        <v>45</v>
      </c>
      <c r="H14" s="26">
        <v>1</v>
      </c>
      <c r="I14" s="47">
        <v>13759.6</v>
      </c>
      <c r="J14" s="50">
        <f>I14*G14*H14</f>
        <v>619182</v>
      </c>
      <c r="K14" s="52"/>
    </row>
    <row r="15" spans="1:12" s="1" customFormat="1" ht="21.75" customHeight="1" x14ac:dyDescent="0.4">
      <c r="A15" s="18"/>
      <c r="B15" s="79"/>
      <c r="C15" s="80"/>
      <c r="D15" s="80"/>
      <c r="E15" s="80"/>
      <c r="F15" s="80"/>
      <c r="G15" s="38">
        <f>SUM(G9:G14)</f>
        <v>129</v>
      </c>
      <c r="H15" s="39"/>
      <c r="I15" s="40"/>
      <c r="J15" s="45">
        <f>SUM(J9:J14)</f>
        <v>1047204.4</v>
      </c>
      <c r="K15" s="55">
        <f>SUM(K9:K14)</f>
        <v>10865.6</v>
      </c>
      <c r="L15" s="34"/>
    </row>
    <row r="16" spans="1:12" s="1" customFormat="1" ht="21.75" customHeight="1" x14ac:dyDescent="0.4">
      <c r="A16" s="18"/>
      <c r="B16" s="35"/>
      <c r="C16" s="36"/>
      <c r="D16" s="14"/>
      <c r="E16" s="22"/>
      <c r="F16" s="23"/>
      <c r="G16" s="33"/>
      <c r="H16" s="24"/>
      <c r="I16" s="41" t="s">
        <v>24</v>
      </c>
      <c r="J16" s="43">
        <v>0.75</v>
      </c>
      <c r="K16" s="65" t="s">
        <v>30</v>
      </c>
      <c r="L16" s="34"/>
    </row>
    <row r="17" spans="1:12" s="1" customFormat="1" ht="21.75" customHeight="1" x14ac:dyDescent="0.4">
      <c r="A17" s="18"/>
      <c r="B17" s="35"/>
      <c r="C17" s="36"/>
      <c r="D17" s="14"/>
      <c r="E17" s="22"/>
      <c r="F17" s="23"/>
      <c r="G17" s="33"/>
      <c r="H17" s="24"/>
      <c r="I17" s="44" t="s">
        <v>25</v>
      </c>
      <c r="J17" s="42">
        <f>J15-J15*J16</f>
        <v>261801.09999999998</v>
      </c>
      <c r="K17" s="66">
        <f>K15-K15*J16</f>
        <v>2716.3999999999996</v>
      </c>
      <c r="L17" s="34"/>
    </row>
    <row r="18" spans="1:12" s="1" customFormat="1" ht="21.75" customHeight="1" x14ac:dyDescent="0.4">
      <c r="A18" s="18"/>
      <c r="B18" s="46"/>
      <c r="C18" s="36"/>
      <c r="D18" s="14"/>
      <c r="E18" s="22"/>
      <c r="F18" s="23"/>
      <c r="G18" s="33"/>
      <c r="H18" s="24"/>
      <c r="I18" s="64"/>
      <c r="J18" s="63"/>
      <c r="L18" s="34"/>
    </row>
    <row r="19" spans="1:12" s="1" customFormat="1" ht="21.75" customHeight="1" x14ac:dyDescent="0.4">
      <c r="A19" s="18"/>
      <c r="B19" s="36" t="s">
        <v>27</v>
      </c>
      <c r="C19" s="36"/>
      <c r="D19" s="36"/>
      <c r="E19" s="36"/>
      <c r="F19" s="23"/>
      <c r="G19" s="33"/>
      <c r="H19" s="24"/>
      <c r="I19" s="25"/>
      <c r="J19" s="37"/>
      <c r="L19" s="34"/>
    </row>
    <row r="20" spans="1:12" ht="54.75" customHeight="1" x14ac:dyDescent="0.25">
      <c r="B20" s="77" t="s">
        <v>32</v>
      </c>
      <c r="C20" s="78"/>
      <c r="D20" s="78"/>
      <c r="E20" s="78"/>
    </row>
    <row r="22" spans="1:12" ht="15.6" x14ac:dyDescent="0.25">
      <c r="B22" s="68" t="s">
        <v>38</v>
      </c>
    </row>
  </sheetData>
  <mergeCells count="13">
    <mergeCell ref="B8:C8"/>
    <mergeCell ref="B12:C12"/>
    <mergeCell ref="B13:C13"/>
    <mergeCell ref="B20:E20"/>
    <mergeCell ref="B10:C10"/>
    <mergeCell ref="B11:C11"/>
    <mergeCell ref="B15:F15"/>
    <mergeCell ref="D9:D14"/>
    <mergeCell ref="C2:D2"/>
    <mergeCell ref="C3:D3"/>
    <mergeCell ref="C4:D4"/>
    <mergeCell ref="C5:D5"/>
    <mergeCell ref="B7:J7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="87" zoomScaleNormal="87" workbookViewId="0"/>
  </sheetViews>
  <sheetFormatPr defaultColWidth="9.109375" defaultRowHeight="13.8" x14ac:dyDescent="0.25"/>
  <cols>
    <col min="1" max="1" width="3.5546875" style="3" customWidth="1"/>
    <col min="2" max="2" width="25.6640625" style="3" customWidth="1"/>
    <col min="3" max="3" width="22.44140625" style="3" customWidth="1"/>
    <col min="4" max="4" width="15.88671875" style="3" customWidth="1"/>
    <col min="5" max="5" width="36.33203125" style="3" bestFit="1" customWidth="1"/>
    <col min="6" max="6" width="14.5546875" style="3" customWidth="1"/>
    <col min="7" max="7" width="18.44140625" style="3" customWidth="1"/>
    <col min="8" max="8" width="12.6640625" style="3" customWidth="1"/>
    <col min="9" max="9" width="24.109375" style="3" customWidth="1"/>
    <col min="10" max="10" width="23.44140625" style="3" customWidth="1"/>
    <col min="11" max="11" width="20.33203125" style="3" customWidth="1"/>
    <col min="12" max="12" width="17.109375" style="3" customWidth="1"/>
    <col min="13" max="13" width="11.33203125" style="3" bestFit="1" customWidth="1"/>
    <col min="14" max="16384" width="9.109375" style="3"/>
  </cols>
  <sheetData>
    <row r="1" spans="1:12" ht="15.75" customHeight="1" x14ac:dyDescent="0.25"/>
    <row r="2" spans="1:12" ht="20.100000000000001" customHeight="1" x14ac:dyDescent="0.25">
      <c r="B2" s="2" t="s">
        <v>7</v>
      </c>
      <c r="C2" s="69" t="s">
        <v>13</v>
      </c>
      <c r="D2" s="69"/>
    </row>
    <row r="3" spans="1:12" ht="20.100000000000001" customHeight="1" x14ac:dyDescent="0.25">
      <c r="B3" s="2" t="s">
        <v>11</v>
      </c>
      <c r="C3" s="69" t="s">
        <v>37</v>
      </c>
      <c r="D3" s="69"/>
    </row>
    <row r="4" spans="1:12" ht="20.100000000000001" customHeight="1" x14ac:dyDescent="0.25">
      <c r="B4" s="2" t="s">
        <v>8</v>
      </c>
      <c r="C4" s="70" t="s">
        <v>35</v>
      </c>
      <c r="D4" s="71"/>
    </row>
    <row r="5" spans="1:12" ht="20.100000000000001" customHeight="1" x14ac:dyDescent="0.25">
      <c r="B5" s="2" t="s">
        <v>9</v>
      </c>
      <c r="C5" s="70" t="s">
        <v>22</v>
      </c>
      <c r="D5" s="71"/>
      <c r="H5" s="29"/>
    </row>
    <row r="6" spans="1:12" ht="20.100000000000001" customHeight="1" x14ac:dyDescent="0.25"/>
    <row r="7" spans="1:12" s="9" customFormat="1" ht="21" x14ac:dyDescent="0.25">
      <c r="B7" s="72" t="s">
        <v>31</v>
      </c>
      <c r="C7" s="72"/>
      <c r="D7" s="72"/>
      <c r="E7" s="72"/>
      <c r="F7" s="72"/>
      <c r="G7" s="72"/>
      <c r="H7" s="72"/>
      <c r="I7" s="72"/>
      <c r="J7" s="72"/>
    </row>
    <row r="8" spans="1:12" s="9" customFormat="1" ht="27.6" x14ac:dyDescent="0.25">
      <c r="B8" s="83" t="s">
        <v>0</v>
      </c>
      <c r="C8" s="84"/>
      <c r="D8" s="4" t="s">
        <v>4</v>
      </c>
      <c r="E8" s="4" t="s">
        <v>5</v>
      </c>
      <c r="F8" s="5" t="s">
        <v>10</v>
      </c>
      <c r="G8" s="6" t="s">
        <v>6</v>
      </c>
      <c r="H8" s="7" t="s">
        <v>1</v>
      </c>
      <c r="I8" s="4" t="s">
        <v>2</v>
      </c>
      <c r="J8" s="4" t="s">
        <v>3</v>
      </c>
    </row>
    <row r="9" spans="1:12" s="9" customFormat="1" ht="16.5" customHeight="1" x14ac:dyDescent="0.25">
      <c r="B9" s="81" t="s">
        <v>28</v>
      </c>
      <c r="C9" s="82"/>
      <c r="D9" s="90">
        <v>45627</v>
      </c>
      <c r="E9" s="56" t="s">
        <v>14</v>
      </c>
      <c r="F9" s="59" t="s">
        <v>12</v>
      </c>
      <c r="G9" s="60">
        <v>64</v>
      </c>
      <c r="H9" s="59">
        <v>0.375</v>
      </c>
      <c r="I9" s="61">
        <v>13759.6</v>
      </c>
      <c r="J9" s="62">
        <f>I9*G9*H9</f>
        <v>330230.40000000002</v>
      </c>
    </row>
    <row r="10" spans="1:12" s="1" customFormat="1" ht="17.25" customHeight="1" x14ac:dyDescent="0.25">
      <c r="A10" s="18"/>
      <c r="B10" s="75" t="s">
        <v>29</v>
      </c>
      <c r="C10" s="76"/>
      <c r="D10" s="91"/>
      <c r="E10" s="56" t="s">
        <v>16</v>
      </c>
      <c r="F10" s="8" t="s">
        <v>12</v>
      </c>
      <c r="G10" s="57">
        <v>8</v>
      </c>
      <c r="H10" s="8">
        <v>0.375</v>
      </c>
      <c r="I10" s="58">
        <v>5433</v>
      </c>
      <c r="J10" s="62">
        <f>I10*H10*G10</f>
        <v>16299</v>
      </c>
    </row>
    <row r="11" spans="1:12" s="1" customFormat="1" ht="17.25" customHeight="1" x14ac:dyDescent="0.25">
      <c r="A11" s="18"/>
      <c r="B11" s="75" t="s">
        <v>29</v>
      </c>
      <c r="C11" s="76"/>
      <c r="D11" s="91"/>
      <c r="E11" s="56" t="s">
        <v>19</v>
      </c>
      <c r="F11" s="8" t="s">
        <v>12</v>
      </c>
      <c r="G11" s="57">
        <v>4</v>
      </c>
      <c r="H11" s="8">
        <v>0.5</v>
      </c>
      <c r="I11" s="58">
        <v>5433</v>
      </c>
      <c r="J11" s="62">
        <f>G11*H11*I11</f>
        <v>10866</v>
      </c>
    </row>
    <row r="12" spans="1:12" s="1" customFormat="1" ht="17.25" customHeight="1" x14ac:dyDescent="0.25">
      <c r="A12" s="18"/>
      <c r="B12" s="75" t="s">
        <v>29</v>
      </c>
      <c r="C12" s="76"/>
      <c r="D12" s="91"/>
      <c r="E12" s="56" t="s">
        <v>21</v>
      </c>
      <c r="F12" s="8" t="s">
        <v>20</v>
      </c>
      <c r="G12" s="57">
        <v>4</v>
      </c>
      <c r="H12" s="8">
        <v>0.75</v>
      </c>
      <c r="I12" s="58">
        <v>5433</v>
      </c>
      <c r="J12" s="62">
        <f>G12*H12*I12</f>
        <v>16299</v>
      </c>
      <c r="L12" s="34"/>
    </row>
    <row r="13" spans="1:12" s="1" customFormat="1" ht="17.25" customHeight="1" x14ac:dyDescent="0.25">
      <c r="A13" s="18"/>
      <c r="B13" s="81" t="s">
        <v>28</v>
      </c>
      <c r="C13" s="82"/>
      <c r="D13" s="92"/>
      <c r="E13" s="56" t="s">
        <v>23</v>
      </c>
      <c r="F13" s="8" t="s">
        <v>15</v>
      </c>
      <c r="G13" s="57">
        <v>25</v>
      </c>
      <c r="H13" s="8">
        <v>1</v>
      </c>
      <c r="I13" s="58">
        <v>13759.6</v>
      </c>
      <c r="J13" s="62">
        <f>I13*G13*H13</f>
        <v>343990</v>
      </c>
      <c r="L13" s="34"/>
    </row>
    <row r="14" spans="1:12" s="1" customFormat="1" ht="21.75" customHeight="1" x14ac:dyDescent="0.4">
      <c r="A14" s="18"/>
      <c r="B14" s="79"/>
      <c r="C14" s="80"/>
      <c r="D14" s="80"/>
      <c r="E14" s="80"/>
      <c r="F14" s="80"/>
      <c r="G14" s="38">
        <f>SUM(G9:G13)</f>
        <v>105</v>
      </c>
      <c r="H14" s="39"/>
      <c r="I14" s="40"/>
      <c r="J14" s="45">
        <f>SUM(J9:J13)</f>
        <v>717684.4</v>
      </c>
      <c r="L14" s="34"/>
    </row>
    <row r="15" spans="1:12" s="1" customFormat="1" ht="21.75" customHeight="1" x14ac:dyDescent="0.4">
      <c r="A15" s="18"/>
      <c r="B15" s="35"/>
      <c r="C15" s="36"/>
      <c r="D15" s="14"/>
      <c r="E15" s="22"/>
      <c r="F15" s="23"/>
      <c r="G15" s="33"/>
      <c r="H15" s="24"/>
      <c r="I15" s="41" t="s">
        <v>24</v>
      </c>
      <c r="J15" s="43">
        <v>0.7</v>
      </c>
      <c r="L15" s="34"/>
    </row>
    <row r="16" spans="1:12" s="1" customFormat="1" ht="21.75" customHeight="1" x14ac:dyDescent="0.4">
      <c r="A16" s="18"/>
      <c r="B16" s="36"/>
      <c r="C16" s="36"/>
      <c r="D16" s="36"/>
      <c r="E16" s="36"/>
      <c r="F16" s="23"/>
      <c r="G16" s="33"/>
      <c r="H16" s="24"/>
      <c r="I16" s="44" t="s">
        <v>25</v>
      </c>
      <c r="J16" s="42">
        <f>J14-J14*J15</f>
        <v>215305.32000000007</v>
      </c>
      <c r="L16" s="34"/>
    </row>
    <row r="19" spans="2:7" ht="21" x14ac:dyDescent="0.4">
      <c r="B19" s="36" t="s">
        <v>27</v>
      </c>
      <c r="C19" s="36"/>
      <c r="D19" s="36"/>
      <c r="E19" s="36"/>
      <c r="F19" s="23"/>
      <c r="G19" s="33"/>
    </row>
    <row r="20" spans="2:7" ht="36.75" customHeight="1" x14ac:dyDescent="0.25">
      <c r="B20" s="77" t="s">
        <v>33</v>
      </c>
      <c r="C20" s="78"/>
      <c r="D20" s="78"/>
      <c r="E20" s="78"/>
    </row>
    <row r="21" spans="2:7" ht="15.6" x14ac:dyDescent="0.25">
      <c r="B21" s="68" t="s">
        <v>38</v>
      </c>
    </row>
  </sheetData>
  <mergeCells count="14">
    <mergeCell ref="B20:E20"/>
    <mergeCell ref="B10:C10"/>
    <mergeCell ref="B12:C12"/>
    <mergeCell ref="B14:F14"/>
    <mergeCell ref="C2:D2"/>
    <mergeCell ref="C3:D3"/>
    <mergeCell ref="C4:D4"/>
    <mergeCell ref="C5:D5"/>
    <mergeCell ref="B7:J7"/>
    <mergeCell ref="B13:C13"/>
    <mergeCell ref="B9:C9"/>
    <mergeCell ref="B11:C11"/>
    <mergeCell ref="B8:C8"/>
    <mergeCell ref="D9:D13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="87" zoomScaleNormal="87" workbookViewId="0"/>
  </sheetViews>
  <sheetFormatPr defaultColWidth="9.109375" defaultRowHeight="13.8" x14ac:dyDescent="0.25"/>
  <cols>
    <col min="1" max="1" width="3.5546875" style="3" customWidth="1"/>
    <col min="2" max="2" width="25.6640625" style="3" customWidth="1"/>
    <col min="3" max="3" width="22.44140625" style="3" customWidth="1"/>
    <col min="4" max="4" width="15.88671875" style="3" customWidth="1"/>
    <col min="5" max="5" width="36.33203125" style="3" bestFit="1" customWidth="1"/>
    <col min="6" max="6" width="14.5546875" style="3" customWidth="1"/>
    <col min="7" max="7" width="18.44140625" style="3" customWidth="1"/>
    <col min="8" max="8" width="12.6640625" style="3" customWidth="1"/>
    <col min="9" max="9" width="24.109375" style="3" customWidth="1"/>
    <col min="10" max="10" width="23.44140625" style="3" customWidth="1"/>
    <col min="11" max="11" width="20.33203125" style="3" customWidth="1"/>
    <col min="12" max="12" width="17.109375" style="3" customWidth="1"/>
    <col min="13" max="13" width="11.33203125" style="3" bestFit="1" customWidth="1"/>
    <col min="14" max="16384" width="9.109375" style="3"/>
  </cols>
  <sheetData>
    <row r="1" spans="1:12" ht="15.75" customHeight="1" x14ac:dyDescent="0.25"/>
    <row r="2" spans="1:12" ht="20.100000000000001" customHeight="1" x14ac:dyDescent="0.25">
      <c r="B2" s="2" t="s">
        <v>7</v>
      </c>
      <c r="C2" s="69" t="s">
        <v>13</v>
      </c>
      <c r="D2" s="69"/>
    </row>
    <row r="3" spans="1:12" ht="20.100000000000001" customHeight="1" x14ac:dyDescent="0.25">
      <c r="B3" s="2" t="s">
        <v>11</v>
      </c>
      <c r="C3" s="69" t="s">
        <v>37</v>
      </c>
      <c r="D3" s="69"/>
    </row>
    <row r="4" spans="1:12" ht="20.100000000000001" customHeight="1" x14ac:dyDescent="0.25">
      <c r="B4" s="2" t="s">
        <v>8</v>
      </c>
      <c r="C4" s="70" t="s">
        <v>35</v>
      </c>
      <c r="D4" s="71"/>
    </row>
    <row r="5" spans="1:12" ht="20.100000000000001" customHeight="1" x14ac:dyDescent="0.25">
      <c r="B5" s="2" t="s">
        <v>9</v>
      </c>
      <c r="C5" s="70" t="s">
        <v>22</v>
      </c>
      <c r="D5" s="71"/>
      <c r="H5" s="29"/>
    </row>
    <row r="6" spans="1:12" ht="20.100000000000001" customHeight="1" x14ac:dyDescent="0.25"/>
    <row r="7" spans="1:12" s="9" customFormat="1" ht="21" x14ac:dyDescent="0.25">
      <c r="B7" s="72" t="s">
        <v>31</v>
      </c>
      <c r="C7" s="72"/>
      <c r="D7" s="72"/>
      <c r="E7" s="72"/>
      <c r="F7" s="72"/>
      <c r="G7" s="72"/>
      <c r="H7" s="72"/>
      <c r="I7" s="72"/>
      <c r="J7" s="72"/>
    </row>
    <row r="8" spans="1:12" s="9" customFormat="1" ht="27.6" x14ac:dyDescent="0.25">
      <c r="B8" s="83" t="s">
        <v>0</v>
      </c>
      <c r="C8" s="84"/>
      <c r="D8" s="4" t="s">
        <v>4</v>
      </c>
      <c r="E8" s="4" t="s">
        <v>5</v>
      </c>
      <c r="F8" s="5" t="s">
        <v>10</v>
      </c>
      <c r="G8" s="6" t="s">
        <v>6</v>
      </c>
      <c r="H8" s="7" t="s">
        <v>1</v>
      </c>
      <c r="I8" s="4" t="s">
        <v>2</v>
      </c>
      <c r="J8" s="4" t="s">
        <v>3</v>
      </c>
    </row>
    <row r="9" spans="1:12" s="9" customFormat="1" ht="16.5" customHeight="1" x14ac:dyDescent="0.25">
      <c r="B9" s="81" t="s">
        <v>28</v>
      </c>
      <c r="C9" s="82"/>
      <c r="D9" s="90">
        <v>45627</v>
      </c>
      <c r="E9" s="56" t="s">
        <v>14</v>
      </c>
      <c r="F9" s="59" t="s">
        <v>12</v>
      </c>
      <c r="G9" s="60">
        <v>64</v>
      </c>
      <c r="H9" s="59">
        <v>0.375</v>
      </c>
      <c r="I9" s="61">
        <v>13759.6</v>
      </c>
      <c r="J9" s="62">
        <f>I9*G9*H9</f>
        <v>330230.40000000002</v>
      </c>
    </row>
    <row r="10" spans="1:12" s="1" customFormat="1" ht="17.25" customHeight="1" x14ac:dyDescent="0.25">
      <c r="A10" s="18"/>
      <c r="B10" s="87" t="s">
        <v>29</v>
      </c>
      <c r="C10" s="87"/>
      <c r="D10" s="85"/>
      <c r="E10" s="56" t="s">
        <v>16</v>
      </c>
      <c r="F10" s="8" t="s">
        <v>12</v>
      </c>
      <c r="G10" s="57">
        <v>8</v>
      </c>
      <c r="H10" s="8">
        <v>0.375</v>
      </c>
      <c r="I10" s="58">
        <v>5433</v>
      </c>
      <c r="J10" s="62">
        <f>I10*H10*G10</f>
        <v>16299</v>
      </c>
    </row>
    <row r="11" spans="1:12" s="1" customFormat="1" ht="17.25" customHeight="1" x14ac:dyDescent="0.25">
      <c r="A11" s="18"/>
      <c r="B11" s="81" t="s">
        <v>28</v>
      </c>
      <c r="C11" s="82"/>
      <c r="D11" s="86"/>
      <c r="E11" s="56" t="s">
        <v>36</v>
      </c>
      <c r="F11" s="8" t="s">
        <v>15</v>
      </c>
      <c r="G11" s="57">
        <v>10</v>
      </c>
      <c r="H11" s="8">
        <v>1</v>
      </c>
      <c r="I11" s="61">
        <v>13759.6</v>
      </c>
      <c r="J11" s="62">
        <f>I11*H11*G11</f>
        <v>137596</v>
      </c>
    </row>
    <row r="12" spans="1:12" s="1" customFormat="1" ht="21.75" customHeight="1" x14ac:dyDescent="0.4">
      <c r="A12" s="18"/>
      <c r="B12" s="79"/>
      <c r="C12" s="80"/>
      <c r="D12" s="80"/>
      <c r="E12" s="80"/>
      <c r="F12" s="80"/>
      <c r="G12" s="38">
        <f>SUM(G9:G11)</f>
        <v>82</v>
      </c>
      <c r="H12" s="39"/>
      <c r="I12" s="40"/>
      <c r="J12" s="45">
        <f>SUM(J9:J11)</f>
        <v>484125.4</v>
      </c>
      <c r="L12" s="34"/>
    </row>
    <row r="13" spans="1:12" s="1" customFormat="1" ht="21.75" customHeight="1" x14ac:dyDescent="0.4">
      <c r="A13" s="18"/>
      <c r="B13" s="35"/>
      <c r="C13" s="36"/>
      <c r="D13" s="14"/>
      <c r="E13" s="22"/>
      <c r="F13" s="23"/>
      <c r="G13" s="33"/>
      <c r="H13" s="24"/>
      <c r="I13" s="41" t="s">
        <v>24</v>
      </c>
      <c r="J13" s="43">
        <v>0.65</v>
      </c>
      <c r="L13" s="34"/>
    </row>
    <row r="14" spans="1:12" s="1" customFormat="1" ht="21.75" customHeight="1" x14ac:dyDescent="0.4">
      <c r="A14" s="18"/>
      <c r="B14" s="36"/>
      <c r="C14" s="36"/>
      <c r="D14" s="36"/>
      <c r="E14" s="36"/>
      <c r="F14" s="23"/>
      <c r="G14" s="33"/>
      <c r="H14" s="24"/>
      <c r="I14" s="44" t="s">
        <v>25</v>
      </c>
      <c r="J14" s="42">
        <f>J12-J12*J13</f>
        <v>169443.89</v>
      </c>
      <c r="L14" s="34"/>
    </row>
    <row r="15" spans="1:12" s="1" customFormat="1" ht="21.75" customHeight="1" x14ac:dyDescent="0.4">
      <c r="A15" s="18"/>
      <c r="B15" s="35"/>
      <c r="C15" s="36"/>
      <c r="D15" s="14"/>
      <c r="E15" s="22"/>
      <c r="F15" s="23"/>
      <c r="G15" s="33"/>
      <c r="H15" s="24"/>
      <c r="I15" s="25"/>
      <c r="J15" s="37"/>
      <c r="L15" s="34"/>
    </row>
    <row r="16" spans="1:12" s="9" customFormat="1" ht="15.6" x14ac:dyDescent="0.3">
      <c r="B16" s="35"/>
      <c r="C16" s="35"/>
      <c r="D16" s="14"/>
      <c r="E16" s="22"/>
      <c r="F16" s="19"/>
      <c r="G16" s="17"/>
      <c r="H16" s="17"/>
      <c r="I16" s="20"/>
      <c r="J16" s="21"/>
    </row>
    <row r="17" spans="2:8" ht="8.25" customHeight="1" x14ac:dyDescent="0.25"/>
    <row r="18" spans="2:8" ht="8.25" customHeight="1" x14ac:dyDescent="0.25"/>
    <row r="19" spans="2:8" ht="21" x14ac:dyDescent="0.4">
      <c r="B19" s="36" t="s">
        <v>27</v>
      </c>
      <c r="C19" s="36"/>
      <c r="D19" s="36"/>
      <c r="E19" s="36"/>
      <c r="F19" s="23"/>
      <c r="G19" s="33"/>
      <c r="H19" s="24"/>
    </row>
    <row r="20" spans="2:8" ht="46.5" customHeight="1" x14ac:dyDescent="0.25">
      <c r="B20" s="77" t="s">
        <v>34</v>
      </c>
      <c r="C20" s="77"/>
      <c r="D20" s="77"/>
      <c r="E20" s="77"/>
    </row>
    <row r="21" spans="2:8" ht="15.6" x14ac:dyDescent="0.25">
      <c r="B21" s="68" t="s">
        <v>38</v>
      </c>
    </row>
  </sheetData>
  <mergeCells count="12">
    <mergeCell ref="C2:D2"/>
    <mergeCell ref="C3:D3"/>
    <mergeCell ref="C4:D4"/>
    <mergeCell ref="C5:D5"/>
    <mergeCell ref="B7:J7"/>
    <mergeCell ref="B8:C8"/>
    <mergeCell ref="D9:D11"/>
    <mergeCell ref="B11:C11"/>
    <mergeCell ref="B9:C9"/>
    <mergeCell ref="B20:E20"/>
    <mergeCell ref="B10:C10"/>
    <mergeCell ref="B12:F12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10D37F-AC74-44A8-9CBA-76B45D34CD9B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COTA OURO</vt:lpstr>
      <vt:lpstr>COTA PRATA</vt:lpstr>
      <vt:lpstr>COTA BRONZE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dcterms:created xsi:type="dcterms:W3CDTF">2010-10-14T19:08:52Z</dcterms:created>
  <dcterms:modified xsi:type="dcterms:W3CDTF">2024-02-08T14:43:53Z</dcterms:modified>
</cp:coreProperties>
</file>